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5480" windowHeight="8676" activeTab="0"/>
  </bookViews>
  <sheets>
    <sheet name="図表１５－２" sheetId="1" r:id="rId1"/>
    <sheet name="図表１５－３" sheetId="2" r:id="rId2"/>
    <sheet name="図表１５－４" sheetId="3" r:id="rId3"/>
  </sheets>
  <definedNames/>
  <calcPr fullCalcOnLoad="1"/>
</workbook>
</file>

<file path=xl/sharedStrings.xml><?xml version="1.0" encoding="utf-8"?>
<sst xmlns="http://schemas.openxmlformats.org/spreadsheetml/2006/main" count="61" uniqueCount="48">
  <si>
    <t>役員報酬</t>
  </si>
  <si>
    <t>法定福利費</t>
  </si>
  <si>
    <t>福利厚生費</t>
  </si>
  <si>
    <t>荷造運賃発送費</t>
  </si>
  <si>
    <t>広告宣伝費</t>
  </si>
  <si>
    <t>交際費</t>
  </si>
  <si>
    <t>会議費</t>
  </si>
  <si>
    <t>旅費交通費</t>
  </si>
  <si>
    <t>内訳</t>
  </si>
  <si>
    <t>通信費</t>
  </si>
  <si>
    <t>事務用消耗品費</t>
  </si>
  <si>
    <t>修繕費</t>
  </si>
  <si>
    <t>新聞図書費</t>
  </si>
  <si>
    <t>支払手数料</t>
  </si>
  <si>
    <t>減価償却費</t>
  </si>
  <si>
    <t>地代家賃（社宅）</t>
  </si>
  <si>
    <t>租税公課</t>
  </si>
  <si>
    <t>給料</t>
  </si>
  <si>
    <t>賞与</t>
  </si>
  <si>
    <t>消耗品費</t>
  </si>
  <si>
    <t>水道光熱費</t>
  </si>
  <si>
    <t>雑費</t>
  </si>
  <si>
    <t>勘定科目</t>
  </si>
  <si>
    <t>売上数量</t>
  </si>
  <si>
    <t>売上金額</t>
  </si>
  <si>
    <t>売上単価</t>
  </si>
  <si>
    <t>通期売上高予算</t>
  </si>
  <si>
    <r>
      <t>商品名：</t>
    </r>
    <r>
      <rPr>
        <sz val="11"/>
        <rFont val="ＭＳ Ｐゴシック"/>
        <family val="3"/>
      </rPr>
      <t>　　　弁当Ｂ</t>
    </r>
  </si>
  <si>
    <r>
      <t>商品名：</t>
    </r>
    <r>
      <rPr>
        <sz val="11"/>
        <rFont val="ＭＳ Ｐゴシック"/>
        <family val="3"/>
      </rPr>
      <t>　　　弁当Ａ</t>
    </r>
  </si>
  <si>
    <r>
      <t>商品名：</t>
    </r>
    <r>
      <rPr>
        <sz val="11"/>
        <rFont val="ＭＳ Ｐゴシック"/>
        <family val="3"/>
      </rPr>
      <t>　　　給食Ａ</t>
    </r>
  </si>
  <si>
    <r>
      <t>商品名：</t>
    </r>
    <r>
      <rPr>
        <sz val="11"/>
        <rFont val="ＭＳ Ｐゴシック"/>
        <family val="3"/>
      </rPr>
      <t>　　　給食Ｂ</t>
    </r>
  </si>
  <si>
    <t>単位：円</t>
  </si>
  <si>
    <t>売上金額小計</t>
  </si>
  <si>
    <t>支払保険料</t>
  </si>
  <si>
    <t>単位：「売上数量」以外すべて円</t>
  </si>
  <si>
    <t>項  目</t>
  </si>
  <si>
    <t>営業利益</t>
  </si>
  <si>
    <t>経常利益</t>
  </si>
  <si>
    <t xml:space="preserve"> 売上高予算</t>
  </si>
  <si>
    <t xml:space="preserve"> 売上原価予算</t>
  </si>
  <si>
    <t xml:space="preserve">売上総利益 </t>
  </si>
  <si>
    <t xml:space="preserve"> 営業外損益予算</t>
  </si>
  <si>
    <r>
      <t>顧客名</t>
    </r>
    <r>
      <rPr>
        <sz val="14"/>
        <rFont val="ＭＳ Ｐゴシック"/>
        <family val="3"/>
      </rPr>
      <t>：港病院</t>
    </r>
  </si>
  <si>
    <r>
      <t>顧客名</t>
    </r>
    <r>
      <rPr>
        <sz val="14"/>
        <rFont val="ＭＳ Ｐゴシック"/>
        <family val="3"/>
      </rPr>
      <t>：渋谷小学校</t>
    </r>
  </si>
  <si>
    <t>売上高予算合計</t>
  </si>
  <si>
    <t>販管費予算合計</t>
  </si>
  <si>
    <t>通期合計</t>
  </si>
  <si>
    <t xml:space="preserve"> 販管費予算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</si>
</sst>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  <numFmt numFmtId="178" formatCode="0.00_ ;[Red]\-0.00\ "/>
    <numFmt numFmtId="179" formatCode="[&lt;=999]000;[&lt;=9999]000\-00;000\-0000"/>
    <numFmt numFmtId="180" formatCode="#,##0.000;[Red]\-#,##0.000"/>
    <numFmt numFmtId="181" formatCode="#,##0.0;[Red]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38" fontId="5" fillId="0" borderId="10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shrinkToFit="1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177" fontId="3" fillId="0" borderId="13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38" fontId="8" fillId="0" borderId="12" xfId="49" applyFont="1" applyBorder="1" applyAlignment="1">
      <alignment vertical="center"/>
    </xf>
    <xf numFmtId="177" fontId="3" fillId="0" borderId="14" xfId="0" applyNumberFormat="1" applyFont="1" applyFill="1" applyBorder="1" applyAlignment="1">
      <alignment horizontal="center" vertical="center" shrinkToFit="1"/>
    </xf>
    <xf numFmtId="38" fontId="0" fillId="0" borderId="15" xfId="49" applyFont="1" applyBorder="1" applyAlignment="1">
      <alignment horizontal="right" vertical="center"/>
    </xf>
    <xf numFmtId="38" fontId="8" fillId="0" borderId="15" xfId="49" applyFont="1" applyBorder="1" applyAlignment="1">
      <alignment vertical="center"/>
    </xf>
    <xf numFmtId="0" fontId="5" fillId="0" borderId="16" xfId="0" applyFont="1" applyFill="1" applyBorder="1" applyAlignment="1">
      <alignment vertical="center" shrinkToFit="1"/>
    </xf>
    <xf numFmtId="38" fontId="5" fillId="0" borderId="16" xfId="49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vertical="center"/>
    </xf>
    <xf numFmtId="38" fontId="7" fillId="0" borderId="13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40" fontId="0" fillId="0" borderId="0" xfId="49" applyNumberFormat="1" applyFill="1" applyBorder="1" applyAlignment="1">
      <alignment vertical="center" shrinkToFit="1"/>
    </xf>
    <xf numFmtId="38" fontId="0" fillId="0" borderId="0" xfId="49" applyFill="1" applyBorder="1" applyAlignment="1">
      <alignment vertical="center" shrinkToFit="1"/>
    </xf>
    <xf numFmtId="177" fontId="0" fillId="0" borderId="0" xfId="0" applyNumberForma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38" fontId="0" fillId="0" borderId="10" xfId="49" applyNumberFormat="1" applyFill="1" applyBorder="1" applyAlignment="1">
      <alignment vertical="center"/>
    </xf>
    <xf numFmtId="38" fontId="0" fillId="0" borderId="16" xfId="49" applyNumberFormat="1" applyFill="1" applyBorder="1" applyAlignment="1">
      <alignment vertical="center"/>
    </xf>
    <xf numFmtId="38" fontId="0" fillId="0" borderId="18" xfId="49" applyNumberForma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8" fillId="33" borderId="17" xfId="0" applyFont="1" applyFill="1" applyBorder="1" applyAlignment="1">
      <alignment horizontal="right" vertical="center"/>
    </xf>
    <xf numFmtId="38" fontId="8" fillId="33" borderId="13" xfId="49" applyNumberFormat="1" applyFont="1" applyFill="1" applyBorder="1" applyAlignment="1">
      <alignment vertical="center"/>
    </xf>
    <xf numFmtId="38" fontId="8" fillId="33" borderId="14" xfId="49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38" fontId="8" fillId="0" borderId="19" xfId="49" applyFont="1" applyBorder="1" applyAlignment="1">
      <alignment horizontal="center" vertical="center"/>
    </xf>
    <xf numFmtId="38" fontId="8" fillId="0" borderId="20" xfId="49" applyFont="1" applyBorder="1" applyAlignment="1">
      <alignment horizontal="center" vertical="center"/>
    </xf>
    <xf numFmtId="38" fontId="8" fillId="0" borderId="21" xfId="49" applyFont="1" applyBorder="1" applyAlignment="1">
      <alignment horizontal="center" vertical="center"/>
    </xf>
    <xf numFmtId="38" fontId="8" fillId="0" borderId="22" xfId="49" applyFont="1" applyBorder="1" applyAlignment="1">
      <alignment horizontal="center" vertical="center" wrapText="1"/>
    </xf>
    <xf numFmtId="38" fontId="0" fillId="0" borderId="23" xfId="49" applyFont="1" applyBorder="1" applyAlignment="1">
      <alignment horizontal="center" vertical="center" wrapText="1"/>
    </xf>
    <xf numFmtId="38" fontId="0" fillId="0" borderId="24" xfId="49" applyFont="1" applyBorder="1" applyAlignment="1">
      <alignment horizontal="center" vertical="center" wrapText="1"/>
    </xf>
    <xf numFmtId="38" fontId="8" fillId="0" borderId="10" xfId="49" applyFont="1" applyBorder="1" applyAlignment="1">
      <alignment horizontal="center" vertical="center"/>
    </xf>
    <xf numFmtId="38" fontId="8" fillId="0" borderId="12" xfId="49" applyFont="1" applyBorder="1" applyAlignment="1">
      <alignment horizontal="center" vertical="center"/>
    </xf>
    <xf numFmtId="38" fontId="8" fillId="0" borderId="11" xfId="49" applyFont="1" applyBorder="1" applyAlignment="1">
      <alignment horizontal="center" vertical="center"/>
    </xf>
    <xf numFmtId="38" fontId="0" fillId="0" borderId="25" xfId="49" applyFont="1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180975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更新日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1.75390625" style="0" customWidth="1"/>
    <col min="3" max="3" width="12.25390625" style="0" customWidth="1"/>
    <col min="4" max="5" width="9.00390625" style="0" hidden="1" customWidth="1"/>
    <col min="6" max="18" width="12.625" style="0" customWidth="1"/>
    <col min="19" max="19" width="3.625" style="0" customWidth="1"/>
  </cols>
  <sheetData>
    <row r="1" ht="13.5" thickBot="1">
      <c r="R1" s="14" t="s">
        <v>34</v>
      </c>
    </row>
    <row r="2" spans="2:18" s="2" customFormat="1" ht="20.25" customHeight="1" thickBot="1">
      <c r="B2" s="42" t="s">
        <v>42</v>
      </c>
      <c r="C2" s="43"/>
      <c r="D2" s="43"/>
      <c r="E2" s="44"/>
      <c r="F2" s="13">
        <v>41000</v>
      </c>
      <c r="G2" s="13">
        <v>41030</v>
      </c>
      <c r="H2" s="13">
        <v>41061</v>
      </c>
      <c r="I2" s="13">
        <v>41091</v>
      </c>
      <c r="J2" s="13">
        <v>41122</v>
      </c>
      <c r="K2" s="13">
        <v>41153</v>
      </c>
      <c r="L2" s="13">
        <v>41183</v>
      </c>
      <c r="M2" s="13">
        <v>41214</v>
      </c>
      <c r="N2" s="13">
        <v>41244</v>
      </c>
      <c r="O2" s="13">
        <v>41275</v>
      </c>
      <c r="P2" s="13">
        <v>41306</v>
      </c>
      <c r="Q2" s="13">
        <v>41334</v>
      </c>
      <c r="R2" s="16" t="s">
        <v>26</v>
      </c>
    </row>
    <row r="3" spans="2:18" s="9" customFormat="1" ht="12.75">
      <c r="B3" s="48" t="s">
        <v>28</v>
      </c>
      <c r="C3" s="53" t="s">
        <v>25</v>
      </c>
      <c r="D3" s="53"/>
      <c r="E3" s="53"/>
      <c r="F3" s="11">
        <v>500</v>
      </c>
      <c r="G3" s="11">
        <v>500</v>
      </c>
      <c r="H3" s="11">
        <v>500</v>
      </c>
      <c r="I3" s="11">
        <v>500</v>
      </c>
      <c r="J3" s="11">
        <v>500</v>
      </c>
      <c r="K3" s="11">
        <v>500</v>
      </c>
      <c r="L3" s="11">
        <v>500</v>
      </c>
      <c r="M3" s="11">
        <v>500</v>
      </c>
      <c r="N3" s="11">
        <v>500</v>
      </c>
      <c r="O3" s="11">
        <v>500</v>
      </c>
      <c r="P3" s="11">
        <v>500</v>
      </c>
      <c r="Q3" s="11">
        <v>500</v>
      </c>
      <c r="R3" s="54">
        <f>SUM(F5:Q5)</f>
        <v>63000000</v>
      </c>
    </row>
    <row r="4" spans="2:18" s="9" customFormat="1" ht="12.75">
      <c r="B4" s="49"/>
      <c r="C4" s="51" t="s">
        <v>23</v>
      </c>
      <c r="D4" s="51"/>
      <c r="E4" s="51"/>
      <c r="F4" s="10">
        <v>12000</v>
      </c>
      <c r="G4" s="10">
        <v>12000</v>
      </c>
      <c r="H4" s="10">
        <v>12000</v>
      </c>
      <c r="I4" s="10">
        <v>12000</v>
      </c>
      <c r="J4" s="10">
        <v>6000</v>
      </c>
      <c r="K4" s="10">
        <v>12000</v>
      </c>
      <c r="L4" s="10">
        <v>12000</v>
      </c>
      <c r="M4" s="10">
        <v>12000</v>
      </c>
      <c r="N4" s="10">
        <v>6000</v>
      </c>
      <c r="O4" s="10">
        <v>6000</v>
      </c>
      <c r="P4" s="10">
        <v>12000</v>
      </c>
      <c r="Q4" s="10">
        <v>12000</v>
      </c>
      <c r="R4" s="55"/>
    </row>
    <row r="5" spans="2:18" s="9" customFormat="1" ht="13.5" thickBot="1">
      <c r="B5" s="50"/>
      <c r="C5" s="52" t="s">
        <v>24</v>
      </c>
      <c r="D5" s="52"/>
      <c r="E5" s="52"/>
      <c r="F5" s="12">
        <f>F3*F4</f>
        <v>6000000</v>
      </c>
      <c r="G5" s="12">
        <f aca="true" t="shared" si="0" ref="G5:Q5">G3*G4</f>
        <v>6000000</v>
      </c>
      <c r="H5" s="12">
        <f t="shared" si="0"/>
        <v>6000000</v>
      </c>
      <c r="I5" s="12">
        <f t="shared" si="0"/>
        <v>6000000</v>
      </c>
      <c r="J5" s="12">
        <f t="shared" si="0"/>
        <v>3000000</v>
      </c>
      <c r="K5" s="12">
        <f t="shared" si="0"/>
        <v>6000000</v>
      </c>
      <c r="L5" s="12">
        <f t="shared" si="0"/>
        <v>6000000</v>
      </c>
      <c r="M5" s="12">
        <f t="shared" si="0"/>
        <v>6000000</v>
      </c>
      <c r="N5" s="12">
        <f t="shared" si="0"/>
        <v>3000000</v>
      </c>
      <c r="O5" s="12">
        <f t="shared" si="0"/>
        <v>3000000</v>
      </c>
      <c r="P5" s="12">
        <f t="shared" si="0"/>
        <v>6000000</v>
      </c>
      <c r="Q5" s="12">
        <f t="shared" si="0"/>
        <v>6000000</v>
      </c>
      <c r="R5" s="56"/>
    </row>
    <row r="6" spans="2:18" s="9" customFormat="1" ht="13.5" customHeight="1">
      <c r="B6" s="48" t="s">
        <v>27</v>
      </c>
      <c r="C6" s="53" t="s">
        <v>25</v>
      </c>
      <c r="D6" s="53"/>
      <c r="E6" s="53"/>
      <c r="F6" s="11">
        <v>800</v>
      </c>
      <c r="G6" s="11">
        <v>800</v>
      </c>
      <c r="H6" s="11">
        <v>800</v>
      </c>
      <c r="I6" s="11">
        <v>800</v>
      </c>
      <c r="J6" s="11">
        <v>800</v>
      </c>
      <c r="K6" s="11">
        <v>800</v>
      </c>
      <c r="L6" s="11">
        <v>800</v>
      </c>
      <c r="M6" s="11">
        <v>800</v>
      </c>
      <c r="N6" s="11">
        <v>800</v>
      </c>
      <c r="O6" s="11">
        <v>800</v>
      </c>
      <c r="P6" s="11">
        <v>800</v>
      </c>
      <c r="Q6" s="11">
        <v>800</v>
      </c>
      <c r="R6" s="54">
        <f>SUM(F8:Q8)</f>
        <v>72000000</v>
      </c>
    </row>
    <row r="7" spans="2:18" s="9" customFormat="1" ht="12.75">
      <c r="B7" s="49"/>
      <c r="C7" s="51" t="s">
        <v>23</v>
      </c>
      <c r="D7" s="51"/>
      <c r="E7" s="51"/>
      <c r="F7" s="10">
        <v>8000</v>
      </c>
      <c r="G7" s="10">
        <v>8000</v>
      </c>
      <c r="H7" s="10">
        <v>8000</v>
      </c>
      <c r="I7" s="10">
        <v>6000</v>
      </c>
      <c r="J7" s="10">
        <v>8000</v>
      </c>
      <c r="K7" s="10">
        <v>8000</v>
      </c>
      <c r="L7" s="10">
        <v>8000</v>
      </c>
      <c r="M7" s="10">
        <v>8000</v>
      </c>
      <c r="N7" s="10">
        <v>6000</v>
      </c>
      <c r="O7" s="10">
        <v>6000</v>
      </c>
      <c r="P7" s="10">
        <v>8000</v>
      </c>
      <c r="Q7" s="10">
        <v>8000</v>
      </c>
      <c r="R7" s="55"/>
    </row>
    <row r="8" spans="2:18" s="9" customFormat="1" ht="13.5" thickBot="1">
      <c r="B8" s="50"/>
      <c r="C8" s="52" t="s">
        <v>24</v>
      </c>
      <c r="D8" s="52"/>
      <c r="E8" s="52"/>
      <c r="F8" s="12">
        <f aca="true" t="shared" si="1" ref="F8:Q8">F6*F7</f>
        <v>6400000</v>
      </c>
      <c r="G8" s="12">
        <f t="shared" si="1"/>
        <v>6400000</v>
      </c>
      <c r="H8" s="12">
        <f t="shared" si="1"/>
        <v>6400000</v>
      </c>
      <c r="I8" s="12">
        <f t="shared" si="1"/>
        <v>4800000</v>
      </c>
      <c r="J8" s="12">
        <f t="shared" si="1"/>
        <v>6400000</v>
      </c>
      <c r="K8" s="12">
        <f t="shared" si="1"/>
        <v>6400000</v>
      </c>
      <c r="L8" s="12">
        <f t="shared" si="1"/>
        <v>6400000</v>
      </c>
      <c r="M8" s="12">
        <f t="shared" si="1"/>
        <v>6400000</v>
      </c>
      <c r="N8" s="12">
        <f t="shared" si="1"/>
        <v>4800000</v>
      </c>
      <c r="O8" s="12">
        <f t="shared" si="1"/>
        <v>4800000</v>
      </c>
      <c r="P8" s="12">
        <f t="shared" si="1"/>
        <v>6400000</v>
      </c>
      <c r="Q8" s="12">
        <f t="shared" si="1"/>
        <v>6400000</v>
      </c>
      <c r="R8" s="56"/>
    </row>
    <row r="9" spans="2:18" s="9" customFormat="1" ht="13.5" thickBot="1">
      <c r="B9" s="45" t="s">
        <v>32</v>
      </c>
      <c r="C9" s="46"/>
      <c r="D9" s="46"/>
      <c r="E9" s="47"/>
      <c r="F9" s="12">
        <f>F5+F8</f>
        <v>12400000</v>
      </c>
      <c r="G9" s="12">
        <f aca="true" t="shared" si="2" ref="G9:Q9">G5+G8</f>
        <v>12400000</v>
      </c>
      <c r="H9" s="12">
        <f t="shared" si="2"/>
        <v>12400000</v>
      </c>
      <c r="I9" s="12">
        <f t="shared" si="2"/>
        <v>10800000</v>
      </c>
      <c r="J9" s="12">
        <f t="shared" si="2"/>
        <v>9400000</v>
      </c>
      <c r="K9" s="12">
        <f t="shared" si="2"/>
        <v>12400000</v>
      </c>
      <c r="L9" s="12">
        <f t="shared" si="2"/>
        <v>12400000</v>
      </c>
      <c r="M9" s="12">
        <f t="shared" si="2"/>
        <v>12400000</v>
      </c>
      <c r="N9" s="12">
        <f t="shared" si="2"/>
        <v>7800000</v>
      </c>
      <c r="O9" s="12">
        <f t="shared" si="2"/>
        <v>7800000</v>
      </c>
      <c r="P9" s="12">
        <f t="shared" si="2"/>
        <v>12400000</v>
      </c>
      <c r="Q9" s="12">
        <f t="shared" si="2"/>
        <v>12400000</v>
      </c>
      <c r="R9" s="17">
        <f>SUM(R3:R8)</f>
        <v>135000000</v>
      </c>
    </row>
    <row r="10" spans="2:18" s="2" customFormat="1" ht="20.25" customHeight="1" thickBot="1">
      <c r="B10" s="42" t="s">
        <v>43</v>
      </c>
      <c r="C10" s="43"/>
      <c r="D10" s="43"/>
      <c r="E10" s="44"/>
      <c r="F10" s="13">
        <v>41000</v>
      </c>
      <c r="G10" s="13">
        <v>41030</v>
      </c>
      <c r="H10" s="13">
        <v>41061</v>
      </c>
      <c r="I10" s="13">
        <v>41091</v>
      </c>
      <c r="J10" s="13">
        <v>41122</v>
      </c>
      <c r="K10" s="13">
        <v>41153</v>
      </c>
      <c r="L10" s="13">
        <v>41183</v>
      </c>
      <c r="M10" s="13">
        <v>41214</v>
      </c>
      <c r="N10" s="13">
        <v>41244</v>
      </c>
      <c r="O10" s="13">
        <v>41275</v>
      </c>
      <c r="P10" s="13">
        <v>41306</v>
      </c>
      <c r="Q10" s="13">
        <v>41334</v>
      </c>
      <c r="R10" s="16" t="s">
        <v>26</v>
      </c>
    </row>
    <row r="11" spans="2:18" s="9" customFormat="1" ht="12.75">
      <c r="B11" s="48" t="s">
        <v>29</v>
      </c>
      <c r="C11" s="53" t="s">
        <v>25</v>
      </c>
      <c r="D11" s="53"/>
      <c r="E11" s="53"/>
      <c r="F11" s="11">
        <v>350</v>
      </c>
      <c r="G11" s="11">
        <v>350</v>
      </c>
      <c r="H11" s="11">
        <v>350</v>
      </c>
      <c r="I11" s="11">
        <v>350</v>
      </c>
      <c r="J11" s="11">
        <v>350</v>
      </c>
      <c r="K11" s="11">
        <v>350</v>
      </c>
      <c r="L11" s="11">
        <v>350</v>
      </c>
      <c r="M11" s="11">
        <v>350</v>
      </c>
      <c r="N11" s="11">
        <v>350</v>
      </c>
      <c r="O11" s="11">
        <v>400</v>
      </c>
      <c r="P11" s="11">
        <v>400</v>
      </c>
      <c r="Q11" s="11">
        <v>400</v>
      </c>
      <c r="R11" s="54">
        <f>SUM(F13:Q13)</f>
        <v>36250000</v>
      </c>
    </row>
    <row r="12" spans="2:18" s="9" customFormat="1" ht="12.75">
      <c r="B12" s="49"/>
      <c r="C12" s="51" t="s">
        <v>23</v>
      </c>
      <c r="D12" s="51"/>
      <c r="E12" s="51"/>
      <c r="F12" s="10">
        <v>10000</v>
      </c>
      <c r="G12" s="10">
        <v>10000</v>
      </c>
      <c r="H12" s="10">
        <v>10000</v>
      </c>
      <c r="I12" s="10">
        <v>7500</v>
      </c>
      <c r="J12" s="10">
        <v>0</v>
      </c>
      <c r="K12" s="10">
        <v>10000</v>
      </c>
      <c r="L12" s="10">
        <v>10000</v>
      </c>
      <c r="M12" s="10">
        <v>10000</v>
      </c>
      <c r="N12" s="10">
        <v>7500</v>
      </c>
      <c r="O12" s="10">
        <v>7500</v>
      </c>
      <c r="P12" s="10">
        <v>10000</v>
      </c>
      <c r="Q12" s="10">
        <v>7500</v>
      </c>
      <c r="R12" s="55"/>
    </row>
    <row r="13" spans="2:18" s="9" customFormat="1" ht="13.5" thickBot="1">
      <c r="B13" s="50"/>
      <c r="C13" s="52" t="s">
        <v>24</v>
      </c>
      <c r="D13" s="52"/>
      <c r="E13" s="52"/>
      <c r="F13" s="12">
        <f aca="true" t="shared" si="3" ref="F13:Q13">F11*F12</f>
        <v>3500000</v>
      </c>
      <c r="G13" s="12">
        <f t="shared" si="3"/>
        <v>3500000</v>
      </c>
      <c r="H13" s="12">
        <f t="shared" si="3"/>
        <v>3500000</v>
      </c>
      <c r="I13" s="12">
        <f t="shared" si="3"/>
        <v>2625000</v>
      </c>
      <c r="J13" s="12">
        <f t="shared" si="3"/>
        <v>0</v>
      </c>
      <c r="K13" s="12">
        <f t="shared" si="3"/>
        <v>3500000</v>
      </c>
      <c r="L13" s="12">
        <f t="shared" si="3"/>
        <v>3500000</v>
      </c>
      <c r="M13" s="12">
        <f t="shared" si="3"/>
        <v>3500000</v>
      </c>
      <c r="N13" s="12">
        <f t="shared" si="3"/>
        <v>2625000</v>
      </c>
      <c r="O13" s="12">
        <f t="shared" si="3"/>
        <v>3000000</v>
      </c>
      <c r="P13" s="12">
        <f t="shared" si="3"/>
        <v>4000000</v>
      </c>
      <c r="Q13" s="12">
        <f t="shared" si="3"/>
        <v>3000000</v>
      </c>
      <c r="R13" s="56"/>
    </row>
    <row r="14" spans="2:18" s="9" customFormat="1" ht="12.75">
      <c r="B14" s="48" t="s">
        <v>30</v>
      </c>
      <c r="C14" s="53" t="s">
        <v>25</v>
      </c>
      <c r="D14" s="53"/>
      <c r="E14" s="53"/>
      <c r="F14" s="11">
        <v>450</v>
      </c>
      <c r="G14" s="11">
        <v>450</v>
      </c>
      <c r="H14" s="11">
        <v>450</v>
      </c>
      <c r="I14" s="11">
        <v>450</v>
      </c>
      <c r="J14" s="11">
        <v>450</v>
      </c>
      <c r="K14" s="11">
        <v>450</v>
      </c>
      <c r="L14" s="11">
        <v>450</v>
      </c>
      <c r="M14" s="11">
        <v>450</v>
      </c>
      <c r="N14" s="11">
        <v>450</v>
      </c>
      <c r="O14" s="11">
        <v>450</v>
      </c>
      <c r="P14" s="11">
        <v>450</v>
      </c>
      <c r="Q14" s="11">
        <v>450</v>
      </c>
      <c r="R14" s="54">
        <f>SUM(F16:Q16)</f>
        <v>2025000</v>
      </c>
    </row>
    <row r="15" spans="2:18" s="9" customFormat="1" ht="12.75">
      <c r="B15" s="49"/>
      <c r="C15" s="51" t="s">
        <v>23</v>
      </c>
      <c r="D15" s="51"/>
      <c r="E15" s="51"/>
      <c r="F15" s="10">
        <v>500</v>
      </c>
      <c r="G15" s="10">
        <v>500</v>
      </c>
      <c r="H15" s="10">
        <v>500</v>
      </c>
      <c r="I15" s="10">
        <v>500</v>
      </c>
      <c r="J15" s="10">
        <v>0</v>
      </c>
      <c r="K15" s="10">
        <v>500</v>
      </c>
      <c r="L15" s="10">
        <v>500</v>
      </c>
      <c r="M15" s="10">
        <v>500</v>
      </c>
      <c r="N15" s="10">
        <v>0</v>
      </c>
      <c r="O15" s="10">
        <v>500</v>
      </c>
      <c r="P15" s="10">
        <v>500</v>
      </c>
      <c r="Q15" s="10">
        <v>0</v>
      </c>
      <c r="R15" s="55"/>
    </row>
    <row r="16" spans="2:18" s="9" customFormat="1" ht="13.5" thickBot="1">
      <c r="B16" s="50"/>
      <c r="C16" s="52" t="s">
        <v>24</v>
      </c>
      <c r="D16" s="52"/>
      <c r="E16" s="52"/>
      <c r="F16" s="12">
        <f aca="true" t="shared" si="4" ref="F16:Q16">F14*F15</f>
        <v>225000</v>
      </c>
      <c r="G16" s="12">
        <f t="shared" si="4"/>
        <v>225000</v>
      </c>
      <c r="H16" s="12">
        <f t="shared" si="4"/>
        <v>225000</v>
      </c>
      <c r="I16" s="12">
        <f t="shared" si="4"/>
        <v>225000</v>
      </c>
      <c r="J16" s="12">
        <f t="shared" si="4"/>
        <v>0</v>
      </c>
      <c r="K16" s="12">
        <f t="shared" si="4"/>
        <v>225000</v>
      </c>
      <c r="L16" s="12">
        <f t="shared" si="4"/>
        <v>225000</v>
      </c>
      <c r="M16" s="12">
        <f t="shared" si="4"/>
        <v>225000</v>
      </c>
      <c r="N16" s="12">
        <f t="shared" si="4"/>
        <v>0</v>
      </c>
      <c r="O16" s="12">
        <f t="shared" si="4"/>
        <v>225000</v>
      </c>
      <c r="P16" s="12">
        <f t="shared" si="4"/>
        <v>225000</v>
      </c>
      <c r="Q16" s="12">
        <f t="shared" si="4"/>
        <v>0</v>
      </c>
      <c r="R16" s="56"/>
    </row>
    <row r="17" spans="2:18" s="9" customFormat="1" ht="13.5" thickBot="1">
      <c r="B17" s="45" t="s">
        <v>32</v>
      </c>
      <c r="C17" s="46"/>
      <c r="D17" s="46"/>
      <c r="E17" s="47"/>
      <c r="F17" s="12">
        <f aca="true" t="shared" si="5" ref="F17:Q17">F13+F16</f>
        <v>3725000</v>
      </c>
      <c r="G17" s="12">
        <f t="shared" si="5"/>
        <v>3725000</v>
      </c>
      <c r="H17" s="12">
        <f t="shared" si="5"/>
        <v>3725000</v>
      </c>
      <c r="I17" s="12">
        <f t="shared" si="5"/>
        <v>2850000</v>
      </c>
      <c r="J17" s="12">
        <f t="shared" si="5"/>
        <v>0</v>
      </c>
      <c r="K17" s="12">
        <f t="shared" si="5"/>
        <v>3725000</v>
      </c>
      <c r="L17" s="12">
        <f t="shared" si="5"/>
        <v>3725000</v>
      </c>
      <c r="M17" s="12">
        <f t="shared" si="5"/>
        <v>3725000</v>
      </c>
      <c r="N17" s="12">
        <f t="shared" si="5"/>
        <v>2625000</v>
      </c>
      <c r="O17" s="12">
        <f t="shared" si="5"/>
        <v>3225000</v>
      </c>
      <c r="P17" s="12">
        <f t="shared" si="5"/>
        <v>4225000</v>
      </c>
      <c r="Q17" s="12">
        <f t="shared" si="5"/>
        <v>3000000</v>
      </c>
      <c r="R17" s="17">
        <f>SUM(R11:R16)</f>
        <v>38275000</v>
      </c>
    </row>
    <row r="18" spans="2:18" s="9" customFormat="1" ht="27" customHeight="1" thickBot="1">
      <c r="B18" s="45" t="s">
        <v>44</v>
      </c>
      <c r="C18" s="46"/>
      <c r="D18" s="46"/>
      <c r="E18" s="47"/>
      <c r="F18" s="15">
        <f>F9+F17</f>
        <v>16125000</v>
      </c>
      <c r="G18" s="15">
        <f aca="true" t="shared" si="6" ref="G18:R18">G9+G17</f>
        <v>16125000</v>
      </c>
      <c r="H18" s="15">
        <f t="shared" si="6"/>
        <v>16125000</v>
      </c>
      <c r="I18" s="15">
        <f t="shared" si="6"/>
        <v>13650000</v>
      </c>
      <c r="J18" s="15">
        <f t="shared" si="6"/>
        <v>9400000</v>
      </c>
      <c r="K18" s="15">
        <f t="shared" si="6"/>
        <v>16125000</v>
      </c>
      <c r="L18" s="15">
        <f t="shared" si="6"/>
        <v>16125000</v>
      </c>
      <c r="M18" s="15">
        <f t="shared" si="6"/>
        <v>16125000</v>
      </c>
      <c r="N18" s="15">
        <f t="shared" si="6"/>
        <v>10425000</v>
      </c>
      <c r="O18" s="15">
        <f t="shared" si="6"/>
        <v>11025000</v>
      </c>
      <c r="P18" s="15">
        <f t="shared" si="6"/>
        <v>16625000</v>
      </c>
      <c r="Q18" s="15">
        <f t="shared" si="6"/>
        <v>15400000</v>
      </c>
      <c r="R18" s="18">
        <f t="shared" si="6"/>
        <v>173275000</v>
      </c>
    </row>
  </sheetData>
  <sheetProtection/>
  <mergeCells count="25">
    <mergeCell ref="B2:E2"/>
    <mergeCell ref="R3:R5"/>
    <mergeCell ref="B3:B5"/>
    <mergeCell ref="C3:E3"/>
    <mergeCell ref="C4:E4"/>
    <mergeCell ref="C5:E5"/>
    <mergeCell ref="R14:R16"/>
    <mergeCell ref="C12:E12"/>
    <mergeCell ref="C13:E13"/>
    <mergeCell ref="C11:E11"/>
    <mergeCell ref="R11:R13"/>
    <mergeCell ref="B6:B8"/>
    <mergeCell ref="C6:E6"/>
    <mergeCell ref="R6:R8"/>
    <mergeCell ref="C7:E7"/>
    <mergeCell ref="C8:E8"/>
    <mergeCell ref="B10:E10"/>
    <mergeCell ref="B9:E9"/>
    <mergeCell ref="B17:E17"/>
    <mergeCell ref="B18:E18"/>
    <mergeCell ref="B14:B16"/>
    <mergeCell ref="B11:B13"/>
    <mergeCell ref="C15:E15"/>
    <mergeCell ref="C16:E16"/>
    <mergeCell ref="C14:E1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6"/>
  <sheetViews>
    <sheetView showGridLines="0" zoomScale="65" zoomScaleNormal="65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30" sqref="G30"/>
    </sheetView>
  </sheetViews>
  <sheetFormatPr defaultColWidth="9.00390625" defaultRowHeight="13.5"/>
  <cols>
    <col min="1" max="1" width="3.625" style="2" customWidth="1"/>
    <col min="2" max="2" width="8.125" style="2" customWidth="1"/>
    <col min="3" max="3" width="34.625" style="2" customWidth="1"/>
    <col min="4" max="15" width="14.50390625" style="2" customWidth="1"/>
    <col min="16" max="16" width="17.125" style="2" customWidth="1"/>
    <col min="17" max="17" width="3.625" style="2" customWidth="1"/>
    <col min="18" max="25" width="9.625" style="2" customWidth="1"/>
    <col min="26" max="16384" width="9.00390625" style="2" customWidth="1"/>
  </cols>
  <sheetData>
    <row r="1" ht="12.75">
      <c r="P1" s="25" t="s">
        <v>31</v>
      </c>
    </row>
    <row r="2" spans="2:16" ht="20.25" customHeight="1">
      <c r="B2" s="4"/>
      <c r="C2" s="7" t="s">
        <v>22</v>
      </c>
      <c r="D2" s="6">
        <v>41000</v>
      </c>
      <c r="E2" s="6">
        <v>41030</v>
      </c>
      <c r="F2" s="6">
        <v>41061</v>
      </c>
      <c r="G2" s="6">
        <v>41091</v>
      </c>
      <c r="H2" s="6">
        <v>41122</v>
      </c>
      <c r="I2" s="6">
        <v>41153</v>
      </c>
      <c r="J2" s="6">
        <v>41183</v>
      </c>
      <c r="K2" s="6">
        <v>41214</v>
      </c>
      <c r="L2" s="6">
        <v>41244</v>
      </c>
      <c r="M2" s="6">
        <v>41275</v>
      </c>
      <c r="N2" s="6">
        <v>41306</v>
      </c>
      <c r="O2" s="6">
        <v>41334</v>
      </c>
      <c r="P2" s="21" t="s">
        <v>46</v>
      </c>
    </row>
    <row r="3" spans="2:16" ht="15.75">
      <c r="B3" s="57" t="s">
        <v>8</v>
      </c>
      <c r="C3" s="5" t="s">
        <v>0</v>
      </c>
      <c r="D3" s="1">
        <v>1200000</v>
      </c>
      <c r="E3" s="1">
        <v>1200000</v>
      </c>
      <c r="F3" s="1">
        <v>1200000</v>
      </c>
      <c r="G3" s="1">
        <v>1200000</v>
      </c>
      <c r="H3" s="1">
        <v>1200000</v>
      </c>
      <c r="I3" s="1">
        <v>1200000</v>
      </c>
      <c r="J3" s="1">
        <v>1200000</v>
      </c>
      <c r="K3" s="1">
        <v>1200000</v>
      </c>
      <c r="L3" s="1">
        <v>1200000</v>
      </c>
      <c r="M3" s="1">
        <v>1200000</v>
      </c>
      <c r="N3" s="1">
        <v>1200000</v>
      </c>
      <c r="O3" s="1">
        <v>1200000</v>
      </c>
      <c r="P3" s="1">
        <f aca="true" t="shared" si="0" ref="P3:P25">SUM(D3:O3)</f>
        <v>14400000</v>
      </c>
    </row>
    <row r="4" spans="2:16" ht="18.75" customHeight="1">
      <c r="B4" s="57"/>
      <c r="C4" s="8" t="s">
        <v>17</v>
      </c>
      <c r="D4" s="1">
        <v>2000000</v>
      </c>
      <c r="E4" s="1">
        <v>2000000</v>
      </c>
      <c r="F4" s="1">
        <v>2000000</v>
      </c>
      <c r="G4" s="1">
        <v>2000000</v>
      </c>
      <c r="H4" s="1">
        <v>2000000</v>
      </c>
      <c r="I4" s="1">
        <v>2000000</v>
      </c>
      <c r="J4" s="1">
        <v>2000000</v>
      </c>
      <c r="K4" s="1">
        <v>2000000</v>
      </c>
      <c r="L4" s="1">
        <v>2000000</v>
      </c>
      <c r="M4" s="1">
        <v>2000000</v>
      </c>
      <c r="N4" s="1">
        <v>2000000</v>
      </c>
      <c r="O4" s="1">
        <v>2000000</v>
      </c>
      <c r="P4" s="1">
        <f t="shared" si="0"/>
        <v>24000000</v>
      </c>
    </row>
    <row r="5" spans="2:16" ht="18.75" customHeight="1">
      <c r="B5" s="57"/>
      <c r="C5" s="8" t="s">
        <v>18</v>
      </c>
      <c r="D5" s="1"/>
      <c r="E5" s="1"/>
      <c r="F5" s="1">
        <v>3500000</v>
      </c>
      <c r="G5" s="1"/>
      <c r="H5" s="1"/>
      <c r="I5" s="1"/>
      <c r="J5" s="1"/>
      <c r="K5" s="1"/>
      <c r="L5" s="1">
        <v>3500000</v>
      </c>
      <c r="M5" s="1"/>
      <c r="N5" s="1"/>
      <c r="O5" s="1"/>
      <c r="P5" s="1">
        <f t="shared" si="0"/>
        <v>7000000</v>
      </c>
    </row>
    <row r="6" spans="2:16" ht="18.75" customHeight="1">
      <c r="B6" s="57"/>
      <c r="C6" s="5" t="s">
        <v>1</v>
      </c>
      <c r="D6" s="1">
        <v>200000</v>
      </c>
      <c r="E6" s="1">
        <v>200000</v>
      </c>
      <c r="F6" s="1">
        <v>200000</v>
      </c>
      <c r="G6" s="1">
        <v>200000</v>
      </c>
      <c r="H6" s="1">
        <v>200000</v>
      </c>
      <c r="I6" s="1">
        <v>200000</v>
      </c>
      <c r="J6" s="1">
        <v>200000</v>
      </c>
      <c r="K6" s="1">
        <v>200000</v>
      </c>
      <c r="L6" s="1">
        <v>200000</v>
      </c>
      <c r="M6" s="1">
        <v>200000</v>
      </c>
      <c r="N6" s="1">
        <v>200000</v>
      </c>
      <c r="O6" s="1">
        <v>200000</v>
      </c>
      <c r="P6" s="1">
        <f t="shared" si="0"/>
        <v>2400000</v>
      </c>
    </row>
    <row r="7" spans="2:16" ht="18.75" customHeight="1">
      <c r="B7" s="57"/>
      <c r="C7" s="5" t="s">
        <v>2</v>
      </c>
      <c r="D7" s="1">
        <v>50000</v>
      </c>
      <c r="E7" s="1">
        <v>50000</v>
      </c>
      <c r="F7" s="1">
        <v>50000</v>
      </c>
      <c r="G7" s="1">
        <v>50000</v>
      </c>
      <c r="H7" s="1">
        <v>50000</v>
      </c>
      <c r="I7" s="1">
        <v>50000</v>
      </c>
      <c r="J7" s="1">
        <v>50000</v>
      </c>
      <c r="K7" s="1">
        <v>50000</v>
      </c>
      <c r="L7" s="1">
        <v>50000</v>
      </c>
      <c r="M7" s="1">
        <v>50000</v>
      </c>
      <c r="N7" s="1">
        <v>50000</v>
      </c>
      <c r="O7" s="1">
        <v>50000</v>
      </c>
      <c r="P7" s="1">
        <f t="shared" si="0"/>
        <v>600000</v>
      </c>
    </row>
    <row r="8" spans="2:16" ht="18.75" customHeight="1">
      <c r="B8" s="57"/>
      <c r="C8" s="5" t="s">
        <v>3</v>
      </c>
      <c r="D8" s="1">
        <v>150000</v>
      </c>
      <c r="E8" s="1">
        <v>150000</v>
      </c>
      <c r="F8" s="1">
        <v>150000</v>
      </c>
      <c r="G8" s="1">
        <v>150000</v>
      </c>
      <c r="H8" s="1">
        <v>150000</v>
      </c>
      <c r="I8" s="1">
        <v>150000</v>
      </c>
      <c r="J8" s="1">
        <v>150000</v>
      </c>
      <c r="K8" s="1">
        <v>150000</v>
      </c>
      <c r="L8" s="1">
        <v>150000</v>
      </c>
      <c r="M8" s="1">
        <v>150000</v>
      </c>
      <c r="N8" s="1">
        <v>150000</v>
      </c>
      <c r="O8" s="1">
        <v>150000</v>
      </c>
      <c r="P8" s="1">
        <f t="shared" si="0"/>
        <v>1800000</v>
      </c>
    </row>
    <row r="9" spans="2:16" ht="18.75" customHeight="1">
      <c r="B9" s="57"/>
      <c r="C9" s="5" t="s">
        <v>4</v>
      </c>
      <c r="D9" s="1">
        <v>30000</v>
      </c>
      <c r="E9" s="1">
        <v>30000</v>
      </c>
      <c r="F9" s="1">
        <v>30000</v>
      </c>
      <c r="G9" s="1">
        <v>30000</v>
      </c>
      <c r="H9" s="1">
        <v>30000</v>
      </c>
      <c r="I9" s="1">
        <v>30000</v>
      </c>
      <c r="J9" s="1">
        <v>30000</v>
      </c>
      <c r="K9" s="1">
        <v>30000</v>
      </c>
      <c r="L9" s="1">
        <v>30000</v>
      </c>
      <c r="M9" s="1">
        <v>30000</v>
      </c>
      <c r="N9" s="1">
        <v>30000</v>
      </c>
      <c r="O9" s="1">
        <v>30000</v>
      </c>
      <c r="P9" s="1">
        <f t="shared" si="0"/>
        <v>360000</v>
      </c>
    </row>
    <row r="10" spans="2:16" ht="18.75" customHeight="1">
      <c r="B10" s="57"/>
      <c r="C10" s="5" t="s">
        <v>5</v>
      </c>
      <c r="D10" s="1">
        <v>100000</v>
      </c>
      <c r="E10" s="1">
        <v>100000</v>
      </c>
      <c r="F10" s="1">
        <v>100000</v>
      </c>
      <c r="G10" s="1">
        <v>100000</v>
      </c>
      <c r="H10" s="1">
        <v>100000</v>
      </c>
      <c r="I10" s="1">
        <v>100000</v>
      </c>
      <c r="J10" s="1">
        <v>100000</v>
      </c>
      <c r="K10" s="1">
        <v>100000</v>
      </c>
      <c r="L10" s="1">
        <v>100000</v>
      </c>
      <c r="M10" s="1">
        <v>100000</v>
      </c>
      <c r="N10" s="1">
        <v>100000</v>
      </c>
      <c r="O10" s="1">
        <v>100000</v>
      </c>
      <c r="P10" s="1">
        <f t="shared" si="0"/>
        <v>1200000</v>
      </c>
    </row>
    <row r="11" spans="2:16" ht="18.75" customHeight="1">
      <c r="B11" s="57"/>
      <c r="C11" s="5" t="s">
        <v>6</v>
      </c>
      <c r="D11" s="1">
        <v>50000</v>
      </c>
      <c r="E11" s="1">
        <v>50000</v>
      </c>
      <c r="F11" s="1">
        <v>50000</v>
      </c>
      <c r="G11" s="1">
        <v>50000</v>
      </c>
      <c r="H11" s="1">
        <v>50000</v>
      </c>
      <c r="I11" s="1">
        <v>50000</v>
      </c>
      <c r="J11" s="1">
        <v>50000</v>
      </c>
      <c r="K11" s="1">
        <v>50000</v>
      </c>
      <c r="L11" s="1">
        <v>50000</v>
      </c>
      <c r="M11" s="1">
        <v>50000</v>
      </c>
      <c r="N11" s="1">
        <v>50000</v>
      </c>
      <c r="O11" s="1">
        <v>50000</v>
      </c>
      <c r="P11" s="1">
        <f t="shared" si="0"/>
        <v>600000</v>
      </c>
    </row>
    <row r="12" spans="2:16" ht="18.75" customHeight="1">
      <c r="B12" s="57"/>
      <c r="C12" s="5" t="s">
        <v>7</v>
      </c>
      <c r="D12" s="1">
        <v>200000</v>
      </c>
      <c r="E12" s="1">
        <v>200000</v>
      </c>
      <c r="F12" s="1">
        <v>200000</v>
      </c>
      <c r="G12" s="1">
        <v>200000</v>
      </c>
      <c r="H12" s="1">
        <v>200000</v>
      </c>
      <c r="I12" s="1">
        <v>200000</v>
      </c>
      <c r="J12" s="1">
        <v>200000</v>
      </c>
      <c r="K12" s="1">
        <v>200000</v>
      </c>
      <c r="L12" s="1">
        <v>200000</v>
      </c>
      <c r="M12" s="1">
        <v>200000</v>
      </c>
      <c r="N12" s="1">
        <v>200000</v>
      </c>
      <c r="O12" s="1">
        <v>200000</v>
      </c>
      <c r="P12" s="1">
        <f t="shared" si="0"/>
        <v>2400000</v>
      </c>
    </row>
    <row r="13" spans="2:16" ht="15.75">
      <c r="B13" s="57"/>
      <c r="C13" s="5" t="s">
        <v>9</v>
      </c>
      <c r="D13" s="1">
        <v>25000</v>
      </c>
      <c r="E13" s="1">
        <v>25000</v>
      </c>
      <c r="F13" s="1">
        <v>25000</v>
      </c>
      <c r="G13" s="1">
        <v>25000</v>
      </c>
      <c r="H13" s="1">
        <v>25000</v>
      </c>
      <c r="I13" s="1">
        <v>25000</v>
      </c>
      <c r="J13" s="1">
        <v>25000</v>
      </c>
      <c r="K13" s="1">
        <v>25000</v>
      </c>
      <c r="L13" s="1">
        <v>25000</v>
      </c>
      <c r="M13" s="1">
        <v>25000</v>
      </c>
      <c r="N13" s="1">
        <v>25000</v>
      </c>
      <c r="O13" s="1">
        <v>25000</v>
      </c>
      <c r="P13" s="1">
        <f t="shared" si="0"/>
        <v>300000</v>
      </c>
    </row>
    <row r="14" spans="2:16" ht="18.75" customHeight="1">
      <c r="B14" s="57"/>
      <c r="C14" s="8" t="s">
        <v>19</v>
      </c>
      <c r="D14" s="1">
        <v>50000</v>
      </c>
      <c r="E14" s="1">
        <v>50000</v>
      </c>
      <c r="F14" s="1">
        <v>50000</v>
      </c>
      <c r="G14" s="1">
        <v>50000</v>
      </c>
      <c r="H14" s="1">
        <v>50000</v>
      </c>
      <c r="I14" s="1">
        <v>50000</v>
      </c>
      <c r="J14" s="1">
        <v>50000</v>
      </c>
      <c r="K14" s="1">
        <v>50000</v>
      </c>
      <c r="L14" s="1">
        <v>50000</v>
      </c>
      <c r="M14" s="1">
        <v>50000</v>
      </c>
      <c r="N14" s="1">
        <v>50000</v>
      </c>
      <c r="O14" s="1">
        <v>50000</v>
      </c>
      <c r="P14" s="1">
        <f t="shared" si="0"/>
        <v>600000</v>
      </c>
    </row>
    <row r="15" spans="2:16" ht="18.75" customHeight="1">
      <c r="B15" s="57"/>
      <c r="C15" s="5" t="s">
        <v>10</v>
      </c>
      <c r="D15" s="1">
        <v>30000</v>
      </c>
      <c r="E15" s="1">
        <v>30000</v>
      </c>
      <c r="F15" s="1">
        <v>30000</v>
      </c>
      <c r="G15" s="1">
        <v>30000</v>
      </c>
      <c r="H15" s="1">
        <v>30000</v>
      </c>
      <c r="I15" s="1">
        <v>30000</v>
      </c>
      <c r="J15" s="1">
        <v>30000</v>
      </c>
      <c r="K15" s="1">
        <v>30000</v>
      </c>
      <c r="L15" s="1">
        <v>30000</v>
      </c>
      <c r="M15" s="1">
        <v>30000</v>
      </c>
      <c r="N15" s="1">
        <v>30000</v>
      </c>
      <c r="O15" s="1">
        <v>30000</v>
      </c>
      <c r="P15" s="1">
        <f t="shared" si="0"/>
        <v>360000</v>
      </c>
    </row>
    <row r="16" spans="2:16" ht="18.75" customHeight="1">
      <c r="B16" s="57"/>
      <c r="C16" s="5" t="s">
        <v>11</v>
      </c>
      <c r="D16" s="1">
        <v>250000</v>
      </c>
      <c r="E16" s="1">
        <v>250000</v>
      </c>
      <c r="F16" s="1">
        <v>250000</v>
      </c>
      <c r="G16" s="1">
        <v>250000</v>
      </c>
      <c r="H16" s="1">
        <v>250000</v>
      </c>
      <c r="I16" s="1">
        <v>250000</v>
      </c>
      <c r="J16" s="1">
        <v>250000</v>
      </c>
      <c r="K16" s="1">
        <v>250000</v>
      </c>
      <c r="L16" s="1">
        <v>250000</v>
      </c>
      <c r="M16" s="1">
        <v>250000</v>
      </c>
      <c r="N16" s="1">
        <v>250000</v>
      </c>
      <c r="O16" s="1">
        <v>250000</v>
      </c>
      <c r="P16" s="1">
        <f t="shared" si="0"/>
        <v>3000000</v>
      </c>
    </row>
    <row r="17" spans="2:16" ht="18.75" customHeight="1">
      <c r="B17" s="57"/>
      <c r="C17" s="5" t="s">
        <v>20</v>
      </c>
      <c r="D17" s="1">
        <v>500000</v>
      </c>
      <c r="E17" s="1">
        <v>500000</v>
      </c>
      <c r="F17" s="1">
        <v>500000</v>
      </c>
      <c r="G17" s="1">
        <v>500000</v>
      </c>
      <c r="H17" s="1">
        <v>500000</v>
      </c>
      <c r="I17" s="1">
        <v>500000</v>
      </c>
      <c r="J17" s="1">
        <v>500000</v>
      </c>
      <c r="K17" s="1">
        <v>500000</v>
      </c>
      <c r="L17" s="1">
        <v>500000</v>
      </c>
      <c r="M17" s="1">
        <v>500000</v>
      </c>
      <c r="N17" s="1">
        <v>500000</v>
      </c>
      <c r="O17" s="1">
        <v>500000</v>
      </c>
      <c r="P17" s="1">
        <f t="shared" si="0"/>
        <v>6000000</v>
      </c>
    </row>
    <row r="18" spans="2:16" ht="18.75" customHeight="1">
      <c r="B18" s="57"/>
      <c r="C18" s="5" t="s">
        <v>12</v>
      </c>
      <c r="D18" s="1">
        <v>10000</v>
      </c>
      <c r="E18" s="1">
        <v>10000</v>
      </c>
      <c r="F18" s="1">
        <v>10000</v>
      </c>
      <c r="G18" s="1">
        <v>10000</v>
      </c>
      <c r="H18" s="1">
        <v>10000</v>
      </c>
      <c r="I18" s="1">
        <v>10000</v>
      </c>
      <c r="J18" s="1">
        <v>10000</v>
      </c>
      <c r="K18" s="1">
        <v>10000</v>
      </c>
      <c r="L18" s="1">
        <v>10000</v>
      </c>
      <c r="M18" s="1">
        <v>10000</v>
      </c>
      <c r="N18" s="1">
        <v>10000</v>
      </c>
      <c r="O18" s="1">
        <v>10000</v>
      </c>
      <c r="P18" s="1">
        <f t="shared" si="0"/>
        <v>120000</v>
      </c>
    </row>
    <row r="19" spans="2:16" ht="18.75" customHeight="1">
      <c r="B19" s="57"/>
      <c r="C19" s="8" t="s">
        <v>13</v>
      </c>
      <c r="D19" s="1">
        <v>30000</v>
      </c>
      <c r="E19" s="1">
        <v>30000</v>
      </c>
      <c r="F19" s="1">
        <v>30000</v>
      </c>
      <c r="G19" s="1">
        <v>30000</v>
      </c>
      <c r="H19" s="1">
        <v>30000</v>
      </c>
      <c r="I19" s="1">
        <v>30000</v>
      </c>
      <c r="J19" s="1">
        <v>30000</v>
      </c>
      <c r="K19" s="1">
        <v>30000</v>
      </c>
      <c r="L19" s="1">
        <v>30000</v>
      </c>
      <c r="M19" s="1">
        <v>30000</v>
      </c>
      <c r="N19" s="1">
        <v>30000</v>
      </c>
      <c r="O19" s="1">
        <v>30000</v>
      </c>
      <c r="P19" s="1">
        <f t="shared" si="0"/>
        <v>360000</v>
      </c>
    </row>
    <row r="20" spans="2:16" ht="18.75" customHeight="1">
      <c r="B20" s="57"/>
      <c r="C20" s="8" t="s">
        <v>33</v>
      </c>
      <c r="D20" s="1">
        <v>25000</v>
      </c>
      <c r="E20" s="1">
        <v>25000</v>
      </c>
      <c r="F20" s="1">
        <v>25000</v>
      </c>
      <c r="G20" s="1">
        <v>25000</v>
      </c>
      <c r="H20" s="1">
        <v>25000</v>
      </c>
      <c r="I20" s="1">
        <v>25000</v>
      </c>
      <c r="J20" s="1">
        <v>25000</v>
      </c>
      <c r="K20" s="1">
        <v>25000</v>
      </c>
      <c r="L20" s="1">
        <v>25000</v>
      </c>
      <c r="M20" s="1">
        <v>25000</v>
      </c>
      <c r="N20" s="1">
        <v>25000</v>
      </c>
      <c r="O20" s="1">
        <v>25000</v>
      </c>
      <c r="P20" s="1">
        <f t="shared" si="0"/>
        <v>300000</v>
      </c>
    </row>
    <row r="21" spans="2:16" ht="18.75" customHeight="1">
      <c r="B21" s="57"/>
      <c r="C21" s="8" t="s">
        <v>14</v>
      </c>
      <c r="D21" s="1">
        <v>50000</v>
      </c>
      <c r="E21" s="1">
        <v>50000</v>
      </c>
      <c r="F21" s="1">
        <v>50000</v>
      </c>
      <c r="G21" s="1">
        <v>50000</v>
      </c>
      <c r="H21" s="1">
        <v>50000</v>
      </c>
      <c r="I21" s="1">
        <v>50000</v>
      </c>
      <c r="J21" s="1">
        <v>50000</v>
      </c>
      <c r="K21" s="1">
        <v>50000</v>
      </c>
      <c r="L21" s="1">
        <v>50000</v>
      </c>
      <c r="M21" s="1">
        <v>50000</v>
      </c>
      <c r="N21" s="1">
        <v>50000</v>
      </c>
      <c r="O21" s="1">
        <v>50000</v>
      </c>
      <c r="P21" s="1">
        <f t="shared" si="0"/>
        <v>600000</v>
      </c>
    </row>
    <row r="22" spans="2:16" ht="18.75" customHeight="1">
      <c r="B22" s="57"/>
      <c r="C22" s="8" t="s">
        <v>15</v>
      </c>
      <c r="D22" s="1">
        <v>60000</v>
      </c>
      <c r="E22" s="1">
        <v>60000</v>
      </c>
      <c r="F22" s="1">
        <v>60000</v>
      </c>
      <c r="G22" s="1">
        <v>60000</v>
      </c>
      <c r="H22" s="1">
        <v>60000</v>
      </c>
      <c r="I22" s="1">
        <v>60000</v>
      </c>
      <c r="J22" s="1">
        <v>60000</v>
      </c>
      <c r="K22" s="1">
        <v>60000</v>
      </c>
      <c r="L22" s="1">
        <v>60000</v>
      </c>
      <c r="M22" s="1">
        <v>60000</v>
      </c>
      <c r="N22" s="1">
        <v>60000</v>
      </c>
      <c r="O22" s="1">
        <v>60000</v>
      </c>
      <c r="P22" s="1">
        <f t="shared" si="0"/>
        <v>720000</v>
      </c>
    </row>
    <row r="23" spans="2:16" ht="18.75" customHeight="1">
      <c r="B23" s="57"/>
      <c r="C23" s="8" t="s">
        <v>21</v>
      </c>
      <c r="D23" s="1">
        <v>350000</v>
      </c>
      <c r="E23" s="1">
        <v>350000</v>
      </c>
      <c r="F23" s="1">
        <v>350000</v>
      </c>
      <c r="G23" s="1">
        <v>350000</v>
      </c>
      <c r="H23" s="1">
        <v>350000</v>
      </c>
      <c r="I23" s="1">
        <v>350000</v>
      </c>
      <c r="J23" s="1">
        <v>350000</v>
      </c>
      <c r="K23" s="1">
        <v>350000</v>
      </c>
      <c r="L23" s="1">
        <v>350000</v>
      </c>
      <c r="M23" s="1">
        <v>350000</v>
      </c>
      <c r="N23" s="1">
        <v>350000</v>
      </c>
      <c r="O23" s="1">
        <v>350000</v>
      </c>
      <c r="P23" s="1">
        <f>SUM(D23:O23)</f>
        <v>4200000</v>
      </c>
    </row>
    <row r="24" spans="2:16" ht="18.75" customHeight="1" thickBot="1">
      <c r="B24" s="57"/>
      <c r="C24" s="19" t="s">
        <v>16</v>
      </c>
      <c r="D24" s="20">
        <v>50000</v>
      </c>
      <c r="E24" s="20">
        <v>50000</v>
      </c>
      <c r="F24" s="20">
        <v>50000</v>
      </c>
      <c r="G24" s="20">
        <v>50000</v>
      </c>
      <c r="H24" s="20">
        <v>50000</v>
      </c>
      <c r="I24" s="20">
        <v>50000</v>
      </c>
      <c r="J24" s="20">
        <v>50000</v>
      </c>
      <c r="K24" s="20">
        <v>50000</v>
      </c>
      <c r="L24" s="20">
        <v>50000</v>
      </c>
      <c r="M24" s="20">
        <v>50000</v>
      </c>
      <c r="N24" s="20">
        <v>50000</v>
      </c>
      <c r="O24" s="20">
        <v>50000</v>
      </c>
      <c r="P24" s="20">
        <f t="shared" si="0"/>
        <v>600000</v>
      </c>
    </row>
    <row r="25" spans="2:16" ht="19.5" customHeight="1" thickBot="1">
      <c r="B25" s="58"/>
      <c r="C25" s="22" t="s">
        <v>45</v>
      </c>
      <c r="D25" s="23">
        <f aca="true" t="shared" si="1" ref="D25:O25">SUM(D3:D24)</f>
        <v>5410000</v>
      </c>
      <c r="E25" s="23">
        <f t="shared" si="1"/>
        <v>5410000</v>
      </c>
      <c r="F25" s="23">
        <f t="shared" si="1"/>
        <v>8910000</v>
      </c>
      <c r="G25" s="23">
        <f t="shared" si="1"/>
        <v>5410000</v>
      </c>
      <c r="H25" s="23">
        <f t="shared" si="1"/>
        <v>5410000</v>
      </c>
      <c r="I25" s="23">
        <f t="shared" si="1"/>
        <v>5410000</v>
      </c>
      <c r="J25" s="23">
        <f t="shared" si="1"/>
        <v>5410000</v>
      </c>
      <c r="K25" s="23">
        <f t="shared" si="1"/>
        <v>5410000</v>
      </c>
      <c r="L25" s="23">
        <f t="shared" si="1"/>
        <v>8910000</v>
      </c>
      <c r="M25" s="23">
        <f t="shared" si="1"/>
        <v>5410000</v>
      </c>
      <c r="N25" s="23">
        <f t="shared" si="1"/>
        <v>5410000</v>
      </c>
      <c r="O25" s="23">
        <f t="shared" si="1"/>
        <v>5410000</v>
      </c>
      <c r="P25" s="24">
        <f t="shared" si="0"/>
        <v>71920000</v>
      </c>
    </row>
    <row r="26" spans="4:5" ht="12.75">
      <c r="D26" s="3"/>
      <c r="E26" s="3"/>
    </row>
  </sheetData>
  <sheetProtection/>
  <mergeCells count="1">
    <mergeCell ref="B3:B25"/>
  </mergeCell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6"/>
  <sheetViews>
    <sheetView showGridLines="0" zoomScalePageLayoutView="0" workbookViewId="0" topLeftCell="A1">
      <selection activeCell="C4" sqref="C4"/>
    </sheetView>
  </sheetViews>
  <sheetFormatPr defaultColWidth="9.00390625" defaultRowHeight="13.5"/>
  <cols>
    <col min="1" max="1" width="3.625" style="2" customWidth="1"/>
    <col min="2" max="2" width="28.625" style="2" customWidth="1"/>
    <col min="3" max="15" width="12.625" style="2" customWidth="1"/>
    <col min="16" max="16" width="3.625" style="2" customWidth="1"/>
    <col min="17" max="16384" width="9.00390625" style="2" customWidth="1"/>
  </cols>
  <sheetData>
    <row r="1" spans="2:15" ht="16.5" customHeight="1">
      <c r="B1" s="30"/>
      <c r="O1" s="25" t="s">
        <v>31</v>
      </c>
    </row>
    <row r="2" spans="2:15" ht="15" customHeight="1">
      <c r="B2" s="31" t="s">
        <v>35</v>
      </c>
      <c r="C2" s="6">
        <v>41000</v>
      </c>
      <c r="D2" s="6">
        <v>41030</v>
      </c>
      <c r="E2" s="6">
        <v>41061</v>
      </c>
      <c r="F2" s="6">
        <v>41091</v>
      </c>
      <c r="G2" s="6">
        <v>41122</v>
      </c>
      <c r="H2" s="6">
        <v>41153</v>
      </c>
      <c r="I2" s="6">
        <v>41183</v>
      </c>
      <c r="J2" s="6">
        <v>41214</v>
      </c>
      <c r="K2" s="6">
        <v>41244</v>
      </c>
      <c r="L2" s="6">
        <v>41275</v>
      </c>
      <c r="M2" s="6">
        <v>41306</v>
      </c>
      <c r="N2" s="6">
        <v>41334</v>
      </c>
      <c r="O2" s="31" t="s">
        <v>46</v>
      </c>
    </row>
    <row r="3" spans="2:15" ht="35.25" customHeight="1">
      <c r="B3" s="32" t="s">
        <v>38</v>
      </c>
      <c r="C3" s="33">
        <v>16125000</v>
      </c>
      <c r="D3" s="33">
        <v>16125000</v>
      </c>
      <c r="E3" s="33">
        <v>16125000</v>
      </c>
      <c r="F3" s="33">
        <v>13650000</v>
      </c>
      <c r="G3" s="33">
        <v>9400000</v>
      </c>
      <c r="H3" s="33">
        <v>16125000</v>
      </c>
      <c r="I3" s="33">
        <v>16125000</v>
      </c>
      <c r="J3" s="33">
        <v>16125000</v>
      </c>
      <c r="K3" s="33">
        <v>10425000</v>
      </c>
      <c r="L3" s="33">
        <v>11025000</v>
      </c>
      <c r="M3" s="33">
        <v>16625000</v>
      </c>
      <c r="N3" s="33">
        <v>15400000</v>
      </c>
      <c r="O3" s="33">
        <f>SUM(C3:N3)</f>
        <v>173275000</v>
      </c>
    </row>
    <row r="4" spans="2:15" ht="35.25" customHeight="1">
      <c r="B4" s="32" t="s">
        <v>39</v>
      </c>
      <c r="C4" s="33">
        <f>C3*30%</f>
        <v>4837500</v>
      </c>
      <c r="D4" s="33">
        <f aca="true" t="shared" si="0" ref="D4:N4">D3*30%</f>
        <v>4837500</v>
      </c>
      <c r="E4" s="33">
        <f t="shared" si="0"/>
        <v>4837500</v>
      </c>
      <c r="F4" s="33">
        <f t="shared" si="0"/>
        <v>4095000</v>
      </c>
      <c r="G4" s="33">
        <f t="shared" si="0"/>
        <v>2820000</v>
      </c>
      <c r="H4" s="33">
        <f t="shared" si="0"/>
        <v>4837500</v>
      </c>
      <c r="I4" s="33">
        <f t="shared" si="0"/>
        <v>4837500</v>
      </c>
      <c r="J4" s="33">
        <f t="shared" si="0"/>
        <v>4837500</v>
      </c>
      <c r="K4" s="33">
        <f t="shared" si="0"/>
        <v>3127500</v>
      </c>
      <c r="L4" s="33">
        <f t="shared" si="0"/>
        <v>3307500</v>
      </c>
      <c r="M4" s="33">
        <f t="shared" si="0"/>
        <v>4987500</v>
      </c>
      <c r="N4" s="33">
        <f t="shared" si="0"/>
        <v>4620000</v>
      </c>
      <c r="O4" s="33">
        <f aca="true" t="shared" si="1" ref="O4:O9">SUM(C4:N4)</f>
        <v>51982500</v>
      </c>
    </row>
    <row r="5" spans="2:15" ht="35.25" customHeight="1">
      <c r="B5" s="36" t="s">
        <v>40</v>
      </c>
      <c r="C5" s="33">
        <f>C3-C4</f>
        <v>11287500</v>
      </c>
      <c r="D5" s="33">
        <f aca="true" t="shared" si="2" ref="D5:N5">D3-D4</f>
        <v>11287500</v>
      </c>
      <c r="E5" s="33">
        <f t="shared" si="2"/>
        <v>11287500</v>
      </c>
      <c r="F5" s="33">
        <f t="shared" si="2"/>
        <v>9555000</v>
      </c>
      <c r="G5" s="33">
        <f t="shared" si="2"/>
        <v>6580000</v>
      </c>
      <c r="H5" s="33">
        <f t="shared" si="2"/>
        <v>11287500</v>
      </c>
      <c r="I5" s="33">
        <f t="shared" si="2"/>
        <v>11287500</v>
      </c>
      <c r="J5" s="33">
        <f t="shared" si="2"/>
        <v>11287500</v>
      </c>
      <c r="K5" s="33">
        <f t="shared" si="2"/>
        <v>7297500</v>
      </c>
      <c r="L5" s="33">
        <f t="shared" si="2"/>
        <v>7717500</v>
      </c>
      <c r="M5" s="33">
        <f t="shared" si="2"/>
        <v>11637500</v>
      </c>
      <c r="N5" s="33">
        <f t="shared" si="2"/>
        <v>10780000</v>
      </c>
      <c r="O5" s="33">
        <f t="shared" si="1"/>
        <v>121292500</v>
      </c>
    </row>
    <row r="6" spans="2:15" ht="35.25" customHeight="1" thickBot="1">
      <c r="B6" s="37" t="s">
        <v>47</v>
      </c>
      <c r="C6" s="34">
        <v>5410000</v>
      </c>
      <c r="D6" s="34">
        <v>5410000</v>
      </c>
      <c r="E6" s="34">
        <v>8910000</v>
      </c>
      <c r="F6" s="34">
        <v>5410000</v>
      </c>
      <c r="G6" s="34">
        <v>5410000</v>
      </c>
      <c r="H6" s="34">
        <v>5410000</v>
      </c>
      <c r="I6" s="34">
        <v>5410000</v>
      </c>
      <c r="J6" s="34">
        <v>5410000</v>
      </c>
      <c r="K6" s="34">
        <v>8910000</v>
      </c>
      <c r="L6" s="34">
        <v>5410000</v>
      </c>
      <c r="M6" s="34">
        <v>5410000</v>
      </c>
      <c r="N6" s="34">
        <v>5410000</v>
      </c>
      <c r="O6" s="34">
        <f t="shared" si="1"/>
        <v>71920000</v>
      </c>
    </row>
    <row r="7" spans="2:15" ht="35.25" customHeight="1" thickBot="1">
      <c r="B7" s="39" t="s">
        <v>36</v>
      </c>
      <c r="C7" s="40">
        <f>C5-C6</f>
        <v>5877500</v>
      </c>
      <c r="D7" s="40">
        <f aca="true" t="shared" si="3" ref="D7:N7">D5-D6</f>
        <v>5877500</v>
      </c>
      <c r="E7" s="40">
        <f t="shared" si="3"/>
        <v>2377500</v>
      </c>
      <c r="F7" s="40">
        <f t="shared" si="3"/>
        <v>4145000</v>
      </c>
      <c r="G7" s="40">
        <f t="shared" si="3"/>
        <v>1170000</v>
      </c>
      <c r="H7" s="40">
        <f t="shared" si="3"/>
        <v>5877500</v>
      </c>
      <c r="I7" s="40">
        <f t="shared" si="3"/>
        <v>5877500</v>
      </c>
      <c r="J7" s="40">
        <f t="shared" si="3"/>
        <v>5877500</v>
      </c>
      <c r="K7" s="40">
        <f t="shared" si="3"/>
        <v>-1612500</v>
      </c>
      <c r="L7" s="40">
        <f t="shared" si="3"/>
        <v>2307500</v>
      </c>
      <c r="M7" s="40">
        <f t="shared" si="3"/>
        <v>6227500</v>
      </c>
      <c r="N7" s="40">
        <f t="shared" si="3"/>
        <v>5370000</v>
      </c>
      <c r="O7" s="41">
        <f t="shared" si="1"/>
        <v>49372500</v>
      </c>
    </row>
    <row r="8" spans="2:15" ht="35.25" customHeight="1" thickBot="1">
      <c r="B8" s="38" t="s">
        <v>41</v>
      </c>
      <c r="C8" s="35">
        <v>-250000</v>
      </c>
      <c r="D8" s="35">
        <v>-250000</v>
      </c>
      <c r="E8" s="35">
        <v>-250000</v>
      </c>
      <c r="F8" s="35">
        <v>-250000</v>
      </c>
      <c r="G8" s="35">
        <v>-250000</v>
      </c>
      <c r="H8" s="35">
        <v>-250000</v>
      </c>
      <c r="I8" s="35">
        <v>-250000</v>
      </c>
      <c r="J8" s="35">
        <v>-250000</v>
      </c>
      <c r="K8" s="35">
        <v>-250000</v>
      </c>
      <c r="L8" s="35">
        <v>-250000</v>
      </c>
      <c r="M8" s="35">
        <v>-250000</v>
      </c>
      <c r="N8" s="35">
        <v>-250000</v>
      </c>
      <c r="O8" s="35">
        <f t="shared" si="1"/>
        <v>-3000000</v>
      </c>
    </row>
    <row r="9" spans="2:15" ht="35.25" customHeight="1" thickBot="1">
      <c r="B9" s="39" t="s">
        <v>37</v>
      </c>
      <c r="C9" s="40">
        <f>C7+C8</f>
        <v>5627500</v>
      </c>
      <c r="D9" s="40">
        <f aca="true" t="shared" si="4" ref="D9:N9">D7+D8</f>
        <v>5627500</v>
      </c>
      <c r="E9" s="40">
        <f t="shared" si="4"/>
        <v>2127500</v>
      </c>
      <c r="F9" s="40">
        <f t="shared" si="4"/>
        <v>3895000</v>
      </c>
      <c r="G9" s="40">
        <f t="shared" si="4"/>
        <v>920000</v>
      </c>
      <c r="H9" s="40">
        <f t="shared" si="4"/>
        <v>5627500</v>
      </c>
      <c r="I9" s="40">
        <f t="shared" si="4"/>
        <v>5627500</v>
      </c>
      <c r="J9" s="40">
        <f t="shared" si="4"/>
        <v>5627500</v>
      </c>
      <c r="K9" s="40">
        <f t="shared" si="4"/>
        <v>-1862500</v>
      </c>
      <c r="L9" s="40">
        <f t="shared" si="4"/>
        <v>2057500</v>
      </c>
      <c r="M9" s="40">
        <f t="shared" si="4"/>
        <v>5977500</v>
      </c>
      <c r="N9" s="40">
        <f t="shared" si="4"/>
        <v>5120000</v>
      </c>
      <c r="O9" s="41">
        <f t="shared" si="1"/>
        <v>46372500</v>
      </c>
    </row>
    <row r="10" ht="15" customHeight="1"/>
    <row r="11" spans="2:15" ht="15" customHeight="1">
      <c r="B11" s="26"/>
      <c r="C11" s="29"/>
      <c r="D11" s="27"/>
      <c r="E11" s="26"/>
      <c r="F11" s="26"/>
      <c r="G11" s="26"/>
      <c r="H11" s="28"/>
      <c r="I11" s="29"/>
      <c r="J11" s="27"/>
      <c r="K11" s="26"/>
      <c r="L11" s="26"/>
      <c r="M11" s="26"/>
      <c r="N11" s="28"/>
      <c r="O11" s="28"/>
    </row>
    <row r="12" spans="2:15" ht="15" customHeight="1">
      <c r="B12" s="26"/>
      <c r="C12" s="29"/>
      <c r="D12" s="27"/>
      <c r="E12" s="26"/>
      <c r="F12" s="26"/>
      <c r="G12" s="26"/>
      <c r="H12" s="28"/>
      <c r="I12" s="29"/>
      <c r="J12" s="27"/>
      <c r="K12" s="26"/>
      <c r="L12" s="26"/>
      <c r="M12" s="26"/>
      <c r="N12" s="28"/>
      <c r="O12" s="28"/>
    </row>
    <row r="13" spans="2:15" ht="1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2:15" ht="12.7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2:15" ht="12.7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2:15" ht="12.7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 ISHII</dc:creator>
  <cp:keywords/>
  <dc:description/>
  <cp:lastModifiedBy>timai</cp:lastModifiedBy>
  <dcterms:created xsi:type="dcterms:W3CDTF">2011-09-22T00:03:58Z</dcterms:created>
  <dcterms:modified xsi:type="dcterms:W3CDTF">2012-09-25T14:24:59Z</dcterms:modified>
  <cp:category/>
  <cp:version/>
  <cp:contentType/>
  <cp:contentStatus/>
</cp:coreProperties>
</file>